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definedNames/>
  <calcPr fullCalcOnLoad="1"/>
</workbook>
</file>

<file path=xl/sharedStrings.xml><?xml version="1.0" encoding="utf-8"?>
<sst xmlns="http://schemas.openxmlformats.org/spreadsheetml/2006/main" count="64" uniqueCount="40">
  <si>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</si>
  <si>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</si>
  <si>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</si>
  <si>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</si>
  <si>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</si>
  <si>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</si>
  <si>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</si>
  <si>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</si>
  <si>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</si>
  <si>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</si>
  <si>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</si>
  <si>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</si>
  <si>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</si>
  <si>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</si>
  <si>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</si>
  <si>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</si>
  <si>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</si>
  <si>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</si>
  <si>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</si>
  <si>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</si>
  <si>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Istituto Comprensivo  "I.C. BOZZINI - FASANI"</t>
  </si>
  <si>
    <t>71036 LUCERA (FG) VIA RAFFAELLO C.F. 91017780718 C.M. FGIC842006</t>
  </si>
  <si>
    <t>06/Z del 11/01/2019</t>
  </si>
  <si>
    <t>23 del 18/01/2019</t>
  </si>
  <si>
    <t>6820181214002546 del 20/12/2018</t>
  </si>
  <si>
    <t>1 del 13/02/2019</t>
  </si>
  <si>
    <t>8S00039951 del 06/02/2019</t>
  </si>
  <si>
    <t>8S00041653 del 06/02/2019</t>
  </si>
  <si>
    <t>8S00040600 del 06/02/2019</t>
  </si>
  <si>
    <t>31901002 del 31/01/2019</t>
  </si>
  <si>
    <t>107 del 19/02/2019</t>
  </si>
  <si>
    <t>10 del 20/02/2019</t>
  </si>
  <si>
    <t>24 del 18/03/2019</t>
  </si>
  <si>
    <t>2/2 del 21/03/2019</t>
  </si>
  <si>
    <t>31903936 del 28/02/2019</t>
  </si>
  <si>
    <t>28 del 16/03/2019</t>
  </si>
  <si>
    <t>61/P del 20/03/2019</t>
  </si>
  <si>
    <t>360 del 25/03/2019</t>
  </si>
  <si>
    <t>405 del 30/03/2019</t>
  </si>
  <si>
    <t>31907270 del 31/03/2019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</si>
</sst>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ddd\ d\ mmmm\ yyyy"/>
    <numFmt numFmtId="166" formatCode="hh\.mm\.ss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1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46" fillId="34" borderId="16" xfId="0" applyFont="1" applyFill="1" applyBorder="1" applyAlignment="1">
      <alignment horizontal="center" vertical="center"/>
    </xf>
    <xf numFmtId="0" fontId="46" fillId="34" borderId="17" xfId="0" applyFont="1" applyFill="1" applyBorder="1" applyAlignment="1">
      <alignment horizontal="center" vertical="center"/>
    </xf>
    <xf numFmtId="0" fontId="46" fillId="34" borderId="18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47" fillId="34" borderId="19" xfId="0" applyFont="1" applyFill="1" applyBorder="1" applyAlignment="1">
      <alignment horizontal="center" vertical="center" wrapText="1"/>
    </xf>
    <xf numFmtId="0" fontId="47" fillId="34" borderId="18" xfId="0" applyFont="1" applyFill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2" fontId="48" fillId="0" borderId="23" xfId="0" applyNumberFormat="1" applyFont="1" applyBorder="1" applyAlignment="1">
      <alignment horizontal="center" vertical="center"/>
    </xf>
    <xf numFmtId="2" fontId="48" fillId="0" borderId="24" xfId="0" applyNumberFormat="1" applyFont="1" applyBorder="1" applyAlignment="1">
      <alignment horizontal="center" vertical="center"/>
    </xf>
    <xf numFmtId="0" fontId="46" fillId="34" borderId="25" xfId="0" applyFont="1" applyFill="1" applyBorder="1" applyAlignment="1">
      <alignment horizontal="center" vertical="center"/>
    </xf>
    <xf numFmtId="0" fontId="46" fillId="34" borderId="26" xfId="0" applyFont="1" applyFill="1" applyBorder="1" applyAlignment="1">
      <alignment horizontal="center" vertical="center"/>
    </xf>
    <xf numFmtId="0" fontId="46" fillId="34" borderId="2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44" fillId="0" borderId="23" xfId="0" applyNumberFormat="1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4" fontId="48" fillId="0" borderId="23" xfId="0" applyNumberFormat="1" applyFont="1" applyBorder="1" applyAlignment="1">
      <alignment horizontal="center" vertical="center"/>
    </xf>
    <xf numFmtId="4" fontId="44" fillId="0" borderId="19" xfId="0" applyNumberFormat="1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4">
      <selection activeCell="G18" sqref="G18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5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.75" thickBot="1"/>
    <row r="5" spans="2:6" ht="18" customHeight="1" thickBot="1">
      <c r="B5" s="13" t="s">
        <v>19</v>
      </c>
      <c r="F5" s="26">
        <v>2019</v>
      </c>
    </row>
    <row r="7" spans="1:6" ht="30" customHeight="1">
      <c r="A7" s="29" t="s">
        <v>1</v>
      </c>
      <c r="B7" s="30"/>
      <c r="C7" s="30"/>
      <c r="D7" s="30"/>
      <c r="E7" s="30"/>
      <c r="F7" s="31"/>
    </row>
    <row r="8" spans="1:6" ht="27" customHeight="1">
      <c r="A8" s="29" t="s">
        <v>12</v>
      </c>
      <c r="B8" s="30"/>
      <c r="C8" s="30"/>
      <c r="D8" s="30"/>
      <c r="E8" s="30"/>
      <c r="F8" s="31"/>
    </row>
    <row r="9" spans="1:6" ht="30.75" customHeight="1">
      <c r="A9" s="43" t="s">
        <v>0</v>
      </c>
      <c r="B9" s="33"/>
      <c r="C9" s="32" t="s">
        <v>6</v>
      </c>
      <c r="D9" s="33"/>
      <c r="E9" s="44" t="s">
        <v>13</v>
      </c>
      <c r="F9" s="45"/>
    </row>
    <row r="10" spans="1:6" ht="29.25" customHeight="1" thickBot="1">
      <c r="A10" s="36">
        <f>SUM(B16:B19)</f>
        <v>14</v>
      </c>
      <c r="B10" s="37"/>
      <c r="C10" s="50">
        <f>SUM(C16:D19)</f>
        <v>18145.059999999998</v>
      </c>
      <c r="D10" s="37"/>
      <c r="E10" s="38">
        <f>('Trimestre 1'!H1+'Trimestre 2'!H1+'Trimestre 3'!H1+'Trimestre 4'!H1)/C10</f>
        <v>-24.582007444450447</v>
      </c>
      <c r="F10" s="39"/>
    </row>
    <row r="11" spans="1:6" ht="38.25" customHeight="1">
      <c r="A11" s="6"/>
      <c r="B11" s="6"/>
      <c r="C11" s="6"/>
      <c r="D11" s="6"/>
      <c r="E11" s="6"/>
      <c r="F11" s="6"/>
    </row>
    <row r="12" spans="1:6" ht="35.25" customHeight="1" thickBot="1">
      <c r="A12" s="7"/>
      <c r="B12" s="7"/>
      <c r="C12" s="7"/>
      <c r="D12" s="7"/>
      <c r="E12" s="7"/>
      <c r="F12" s="7"/>
    </row>
    <row r="13" spans="1:6" ht="36.75" customHeight="1">
      <c r="A13" s="40" t="s">
        <v>2</v>
      </c>
      <c r="B13" s="41"/>
      <c r="C13" s="41"/>
      <c r="D13" s="41"/>
      <c r="E13" s="41"/>
      <c r="F13" s="42"/>
    </row>
    <row r="14" spans="1:6" ht="27" customHeight="1">
      <c r="A14" s="29" t="s">
        <v>3</v>
      </c>
      <c r="B14" s="30"/>
      <c r="C14" s="30"/>
      <c r="D14" s="30"/>
      <c r="E14" s="30"/>
      <c r="F14" s="31"/>
    </row>
    <row r="15" spans="1:12" ht="46.5" customHeight="1">
      <c r="A15" s="21" t="s">
        <v>4</v>
      </c>
      <c r="B15" s="27" t="s">
        <v>0</v>
      </c>
      <c r="C15" s="32" t="s">
        <v>6</v>
      </c>
      <c r="D15" s="33"/>
      <c r="E15" s="34" t="s">
        <v>14</v>
      </c>
      <c r="F15" s="35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>
        <f>'Trimestre 1'!C1</f>
        <v>14</v>
      </c>
      <c r="C16" s="51">
        <f>'Trimestre 1'!B1</f>
        <v>18145.059999999998</v>
      </c>
      <c r="D16" s="52"/>
      <c r="E16" s="51">
        <f>'Trimestre 1'!G1</f>
        <v>-14.335600433396198</v>
      </c>
      <c r="F16" s="53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>
        <v>0</v>
      </c>
      <c r="C17" s="51">
        <v>0</v>
      </c>
      <c r="D17" s="52"/>
      <c r="E17" s="51">
        <v>0</v>
      </c>
      <c r="F17" s="53"/>
      <c r="H17" s="8"/>
      <c r="I17" s="8"/>
      <c r="J17" s="8"/>
      <c r="K17" s="8"/>
      <c r="L17" s="8"/>
    </row>
    <row r="18" spans="1:6" ht="22.5" customHeight="1">
      <c r="A18" s="22" t="s">
        <v>17</v>
      </c>
      <c r="B18" s="23">
        <f>'Trimestre 3'!C1</f>
        <v>0</v>
      </c>
      <c r="C18" s="51">
        <f>'Trimestre 3'!B1</f>
        <v>0</v>
      </c>
      <c r="D18" s="52"/>
      <c r="E18" s="51">
        <f>'Trimestre 3'!G1</f>
        <v>0</v>
      </c>
      <c r="F18" s="53"/>
    </row>
    <row r="19" spans="1:6" ht="21.75" customHeight="1" thickBot="1">
      <c r="A19" s="24" t="s">
        <v>18</v>
      </c>
      <c r="B19" s="25">
        <f>'Trimestre 4'!C1</f>
        <v>0</v>
      </c>
      <c r="C19" s="47">
        <f>'Trimestre 4'!B1</f>
        <v>0</v>
      </c>
      <c r="D19" s="49"/>
      <c r="E19" s="47">
        <f>'Trimestre 4'!G1</f>
        <v>0</v>
      </c>
      <c r="F19" s="48"/>
    </row>
    <row r="20" spans="1:6" ht="46.5" customHeight="1">
      <c r="A20" s="11"/>
      <c r="B20" s="12"/>
      <c r="C20" s="46"/>
      <c r="D20" s="46"/>
      <c r="E20" s="12"/>
      <c r="F20" s="12"/>
    </row>
  </sheetData>
  <sheetProtection/>
  <mergeCells count="21">
    <mergeCell ref="E16:F16"/>
    <mergeCell ref="E9:F9"/>
    <mergeCell ref="C20:D20"/>
    <mergeCell ref="E19:F19"/>
    <mergeCell ref="C19:D19"/>
    <mergeCell ref="C10:D10"/>
    <mergeCell ref="C18:D18"/>
    <mergeCell ref="E17:F17"/>
    <mergeCell ref="C17:D17"/>
    <mergeCell ref="E18:F18"/>
    <mergeCell ref="C16:D16"/>
    <mergeCell ref="A7:F7"/>
    <mergeCell ref="A14:F14"/>
    <mergeCell ref="C15:D15"/>
    <mergeCell ref="E15:F15"/>
    <mergeCell ref="A8:F8"/>
    <mergeCell ref="A10:B10"/>
    <mergeCell ref="E10:F10"/>
    <mergeCell ref="A13:F13"/>
    <mergeCell ref="A9:B9"/>
    <mergeCell ref="C9:D9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18145.059999999998</v>
      </c>
      <c r="C1">
        <f>COUNTA(A4:A203)</f>
        <v>14</v>
      </c>
      <c r="G1" s="20">
        <f>IF(B1&lt;&gt;0,H1/B1,0)</f>
        <v>-14.335600433396198</v>
      </c>
      <c r="H1" s="19">
        <f>SUM(H4:H195)</f>
        <v>-260120.33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22</v>
      </c>
      <c r="B4" s="16">
        <v>2385</v>
      </c>
      <c r="C4" s="17">
        <v>43511</v>
      </c>
      <c r="D4" s="17">
        <v>43511</v>
      </c>
      <c r="E4" s="17"/>
      <c r="F4" s="17"/>
      <c r="G4" s="1">
        <f>D4-C4-(F4-E4)</f>
        <v>0</v>
      </c>
      <c r="H4" s="16">
        <f>B4*G4</f>
        <v>0</v>
      </c>
    </row>
    <row r="5" spans="1:8" ht="15">
      <c r="A5" s="28" t="s">
        <v>23</v>
      </c>
      <c r="B5" s="16">
        <v>48.29</v>
      </c>
      <c r="C5" s="17">
        <v>43519</v>
      </c>
      <c r="D5" s="17">
        <v>43511</v>
      </c>
      <c r="E5" s="17"/>
      <c r="F5" s="17"/>
      <c r="G5" s="1">
        <f aca="true" t="shared" si="0" ref="G5:G68">D5-C5-(F5-E5)</f>
        <v>-8</v>
      </c>
      <c r="H5" s="16">
        <f aca="true" t="shared" si="1" ref="H5:H68">B5*G5</f>
        <v>-386.32</v>
      </c>
    </row>
    <row r="6" spans="1:8" ht="15">
      <c r="A6" s="28" t="s">
        <v>24</v>
      </c>
      <c r="B6" s="16">
        <v>240</v>
      </c>
      <c r="C6" s="17">
        <v>43503</v>
      </c>
      <c r="D6" s="17">
        <v>43511</v>
      </c>
      <c r="E6" s="17"/>
      <c r="F6" s="17"/>
      <c r="G6" s="1">
        <f t="shared" si="0"/>
        <v>8</v>
      </c>
      <c r="H6" s="16">
        <f t="shared" si="1"/>
        <v>1920</v>
      </c>
    </row>
    <row r="7" spans="1:8" ht="15">
      <c r="A7" s="28" t="s">
        <v>25</v>
      </c>
      <c r="B7" s="16">
        <v>750</v>
      </c>
      <c r="C7" s="17">
        <v>43540</v>
      </c>
      <c r="D7" s="17">
        <v>43511</v>
      </c>
      <c r="E7" s="17"/>
      <c r="F7" s="17"/>
      <c r="G7" s="1">
        <f t="shared" si="0"/>
        <v>-29</v>
      </c>
      <c r="H7" s="16">
        <f t="shared" si="1"/>
        <v>-21750</v>
      </c>
    </row>
    <row r="8" spans="1:8" ht="15">
      <c r="A8" s="28" t="s">
        <v>26</v>
      </c>
      <c r="B8" s="16">
        <v>70.89</v>
      </c>
      <c r="C8" s="17">
        <v>43549</v>
      </c>
      <c r="D8" s="17">
        <v>43525</v>
      </c>
      <c r="E8" s="17"/>
      <c r="F8" s="17"/>
      <c r="G8" s="1">
        <f t="shared" si="0"/>
        <v>-24</v>
      </c>
      <c r="H8" s="16">
        <f t="shared" si="1"/>
        <v>-1701.3600000000001</v>
      </c>
    </row>
    <row r="9" spans="1:8" ht="15">
      <c r="A9" s="28" t="s">
        <v>27</v>
      </c>
      <c r="B9" s="16">
        <v>70.89</v>
      </c>
      <c r="C9" s="17">
        <v>43553</v>
      </c>
      <c r="D9" s="17">
        <v>43525</v>
      </c>
      <c r="E9" s="17"/>
      <c r="F9" s="17"/>
      <c r="G9" s="1">
        <f t="shared" si="0"/>
        <v>-28</v>
      </c>
      <c r="H9" s="16">
        <f t="shared" si="1"/>
        <v>-1984.92</v>
      </c>
    </row>
    <row r="10" spans="1:8" ht="15">
      <c r="A10" s="28" t="s">
        <v>28</v>
      </c>
      <c r="B10" s="16">
        <v>49.03</v>
      </c>
      <c r="C10" s="17">
        <v>43553</v>
      </c>
      <c r="D10" s="17">
        <v>43525</v>
      </c>
      <c r="E10" s="17"/>
      <c r="F10" s="17"/>
      <c r="G10" s="1">
        <f t="shared" si="0"/>
        <v>-28</v>
      </c>
      <c r="H10" s="16">
        <f t="shared" si="1"/>
        <v>-1372.8400000000001</v>
      </c>
    </row>
    <row r="11" spans="1:8" ht="15">
      <c r="A11" s="28" t="s">
        <v>29</v>
      </c>
      <c r="B11" s="16">
        <v>6058.3</v>
      </c>
      <c r="C11" s="17">
        <v>43540</v>
      </c>
      <c r="D11" s="17">
        <v>43525</v>
      </c>
      <c r="E11" s="17"/>
      <c r="F11" s="17"/>
      <c r="G11" s="1">
        <f t="shared" si="0"/>
        <v>-15</v>
      </c>
      <c r="H11" s="16">
        <f t="shared" si="1"/>
        <v>-90874.5</v>
      </c>
    </row>
    <row r="12" spans="1:8" ht="15">
      <c r="A12" s="28" t="s">
        <v>30</v>
      </c>
      <c r="B12" s="16">
        <v>945</v>
      </c>
      <c r="C12" s="17">
        <v>43547</v>
      </c>
      <c r="D12" s="17">
        <v>43525</v>
      </c>
      <c r="E12" s="17"/>
      <c r="F12" s="17"/>
      <c r="G12" s="1">
        <f t="shared" si="0"/>
        <v>-22</v>
      </c>
      <c r="H12" s="16">
        <f t="shared" si="1"/>
        <v>-20790</v>
      </c>
    </row>
    <row r="13" spans="1:8" ht="15">
      <c r="A13" s="28" t="s">
        <v>31</v>
      </c>
      <c r="B13" s="16">
        <v>700</v>
      </c>
      <c r="C13" s="17">
        <v>43549</v>
      </c>
      <c r="D13" s="17">
        <v>43525</v>
      </c>
      <c r="E13" s="17"/>
      <c r="F13" s="17"/>
      <c r="G13" s="1">
        <f t="shared" si="0"/>
        <v>-24</v>
      </c>
      <c r="H13" s="16">
        <f t="shared" si="1"/>
        <v>-16800</v>
      </c>
    </row>
    <row r="14" spans="1:8" ht="15">
      <c r="A14" s="28" t="s">
        <v>32</v>
      </c>
      <c r="B14" s="16">
        <v>266.95</v>
      </c>
      <c r="C14" s="17">
        <v>43575</v>
      </c>
      <c r="D14" s="17">
        <v>43547</v>
      </c>
      <c r="E14" s="17"/>
      <c r="F14" s="17"/>
      <c r="G14" s="1">
        <f t="shared" si="0"/>
        <v>-28</v>
      </c>
      <c r="H14" s="16">
        <f t="shared" si="1"/>
        <v>-7474.599999999999</v>
      </c>
    </row>
    <row r="15" spans="1:8" ht="15">
      <c r="A15" s="28" t="s">
        <v>33</v>
      </c>
      <c r="B15" s="16">
        <v>342.31</v>
      </c>
      <c r="C15" s="17">
        <v>43576</v>
      </c>
      <c r="D15" s="17">
        <v>43547</v>
      </c>
      <c r="E15" s="17"/>
      <c r="F15" s="17"/>
      <c r="G15" s="1">
        <f t="shared" si="0"/>
        <v>-29</v>
      </c>
      <c r="H15" s="16">
        <f t="shared" si="1"/>
        <v>-9926.99</v>
      </c>
    </row>
    <row r="16" spans="1:8" ht="15">
      <c r="A16" s="28" t="s">
        <v>34</v>
      </c>
      <c r="B16" s="16">
        <v>6058.3</v>
      </c>
      <c r="C16" s="17">
        <v>43561</v>
      </c>
      <c r="D16" s="17">
        <v>43547</v>
      </c>
      <c r="E16" s="17"/>
      <c r="F16" s="17"/>
      <c r="G16" s="1">
        <f t="shared" si="0"/>
        <v>-14</v>
      </c>
      <c r="H16" s="16">
        <f t="shared" si="1"/>
        <v>-84816.2</v>
      </c>
    </row>
    <row r="17" spans="1:8" ht="15">
      <c r="A17" s="28" t="s">
        <v>35</v>
      </c>
      <c r="B17" s="16">
        <v>160.1</v>
      </c>
      <c r="C17" s="17">
        <v>43573</v>
      </c>
      <c r="D17" s="17">
        <v>43547</v>
      </c>
      <c r="E17" s="17"/>
      <c r="F17" s="17"/>
      <c r="G17" s="1">
        <f t="shared" si="0"/>
        <v>-26</v>
      </c>
      <c r="H17" s="16">
        <f t="shared" si="1"/>
        <v>-4162.599999999999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7152.29</v>
      </c>
      <c r="C1">
        <f>COUNTA(A4:A203)</f>
        <v>4</v>
      </c>
      <c r="G1" s="20">
        <f>IF(B1&lt;&gt;0,H1/B1,0)</f>
        <v>-25.994705192323018</v>
      </c>
      <c r="H1" s="19">
        <f>SUM(H4:H195)</f>
        <v>-185921.66999999998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36</v>
      </c>
      <c r="B4" s="16">
        <v>682.5</v>
      </c>
      <c r="C4" s="17">
        <v>43575</v>
      </c>
      <c r="D4" s="17">
        <v>43565</v>
      </c>
      <c r="E4" s="17"/>
      <c r="F4" s="17"/>
      <c r="G4" s="1">
        <f>D4-C4-(F4-E4)</f>
        <v>-10</v>
      </c>
      <c r="H4" s="16">
        <f>B4*G4</f>
        <v>-6825</v>
      </c>
    </row>
    <row r="5" spans="1:8" ht="15">
      <c r="A5" s="28" t="s">
        <v>37</v>
      </c>
      <c r="B5" s="16">
        <v>297.69</v>
      </c>
      <c r="C5" s="17">
        <v>43588</v>
      </c>
      <c r="D5" s="17">
        <v>43565</v>
      </c>
      <c r="E5" s="17"/>
      <c r="F5" s="17"/>
      <c r="G5" s="1">
        <f aca="true" t="shared" si="0" ref="G5:G68">D5-C5-(F5-E5)</f>
        <v>-23</v>
      </c>
      <c r="H5" s="16">
        <f aca="true" t="shared" si="1" ref="H5:H68">B5*G5</f>
        <v>-6846.87</v>
      </c>
    </row>
    <row r="6" spans="1:8" ht="15">
      <c r="A6" s="28" t="s">
        <v>38</v>
      </c>
      <c r="B6" s="16">
        <v>113.8</v>
      </c>
      <c r="C6" s="17">
        <v>43588</v>
      </c>
      <c r="D6" s="17">
        <v>43565</v>
      </c>
      <c r="E6" s="17"/>
      <c r="F6" s="17"/>
      <c r="G6" s="1">
        <f t="shared" si="0"/>
        <v>-23</v>
      </c>
      <c r="H6" s="16">
        <f t="shared" si="1"/>
        <v>-2617.4</v>
      </c>
    </row>
    <row r="7" spans="1:8" ht="15">
      <c r="A7" s="28" t="s">
        <v>39</v>
      </c>
      <c r="B7" s="16">
        <v>6058.3</v>
      </c>
      <c r="C7" s="17">
        <v>43593</v>
      </c>
      <c r="D7" s="17">
        <v>43565</v>
      </c>
      <c r="E7" s="17"/>
      <c r="F7" s="17"/>
      <c r="G7" s="1">
        <f t="shared" si="0"/>
        <v>-28</v>
      </c>
      <c r="H7" s="16">
        <f t="shared" si="1"/>
        <v>-169632.4</v>
      </c>
    </row>
    <row r="8" spans="1:8" ht="15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 ht="15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 ht="1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0</v>
      </c>
      <c r="C1">
        <f>COUNTA(A4:A203)</f>
        <v>0</v>
      </c>
      <c r="G1" s="20">
        <f>IF(B1&lt;&gt;0,H1/B1,0)</f>
        <v>0</v>
      </c>
      <c r="H1" s="19">
        <f>SUM(H4:H195)</f>
        <v>0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/>
      <c r="B4" s="16"/>
      <c r="C4" s="17"/>
      <c r="D4" s="17"/>
      <c r="E4" s="17"/>
      <c r="F4" s="17"/>
      <c r="G4" s="1">
        <f>D4-C4-(F4-E4)</f>
        <v>0</v>
      </c>
      <c r="H4" s="16">
        <f>B4*G4</f>
        <v>0</v>
      </c>
    </row>
    <row r="5" spans="1:8" ht="15">
      <c r="A5" s="28"/>
      <c r="B5" s="16"/>
      <c r="C5" s="17"/>
      <c r="D5" s="17"/>
      <c r="E5" s="17"/>
      <c r="F5" s="17"/>
      <c r="G5" s="1">
        <f aca="true" t="shared" si="0" ref="G5:G68">D5-C5-(F5-E5)</f>
        <v>0</v>
      </c>
      <c r="H5" s="16">
        <f aca="true" t="shared" si="1" ref="H5:H68">B5*G5</f>
        <v>0</v>
      </c>
    </row>
    <row r="6" spans="1:8" ht="15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 ht="15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 ht="15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 ht="15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 ht="1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0</v>
      </c>
      <c r="C1">
        <f>COUNTA(A4:A203)</f>
        <v>0</v>
      </c>
      <c r="G1" s="20">
        <f>IF(B1&lt;&gt;0,H1/B1,0)</f>
        <v>0</v>
      </c>
      <c r="H1" s="19">
        <f>SUM(H4:H195)</f>
        <v>0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/>
      <c r="B4" s="16"/>
      <c r="C4" s="17"/>
      <c r="D4" s="17"/>
      <c r="E4" s="17"/>
      <c r="F4" s="17"/>
      <c r="G4" s="1">
        <f>D4-C4-(F4-E4)</f>
        <v>0</v>
      </c>
      <c r="H4" s="16">
        <f>B4*G4</f>
        <v>0</v>
      </c>
    </row>
    <row r="5" spans="1:8" ht="15">
      <c r="A5" s="28"/>
      <c r="B5" s="16"/>
      <c r="C5" s="17"/>
      <c r="D5" s="17"/>
      <c r="E5" s="17"/>
      <c r="F5" s="17"/>
      <c r="G5" s="1">
        <f aca="true" t="shared" si="0" ref="G5:G68">D5-C5-(F5-E5)</f>
        <v>0</v>
      </c>
      <c r="H5" s="16">
        <f aca="true" t="shared" si="1" ref="H5:H68">B5*G5</f>
        <v>0</v>
      </c>
    </row>
    <row r="6" spans="1:8" ht="15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 ht="15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 ht="15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 ht="15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 ht="1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2019-04-11T05:55:06Z</dcterms:modified>
  <cp:category/>
  <cp:version/>
  <cp:contentType/>
  <cp:contentStatus/>
</cp:coreProperties>
</file>